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4 impalcato\rigidezza 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<sst xmlns="http://schemas.openxmlformats.org/spreadsheetml/2006/main" count="64" uniqueCount="43">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</sst>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21" sqref="H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0.55313267663138388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10.049668549575632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0.54525606618188427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40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>h</v>
      </c>
      <c r="K14" s="26"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40</v>
      </c>
      <c r="I19" s="13" t="str">
        <f>IF($B$13=2,"cm","")</f>
        <v>cm</v>
      </c>
      <c r="J19" s="13" t="str">
        <f>IF($B$18=2,G19,"")</f>
        <v>b</v>
      </c>
      <c r="K19" s="26">
        <v>30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28</v>
      </c>
      <c r="I20" s="13" t="str">
        <f>IF($B$13=2,"cm","")</f>
        <v>cm</v>
      </c>
      <c r="J20" s="13" t="str">
        <f>IF($B$18=2,G20,"")</f>
        <v>h</v>
      </c>
      <c r="K20" s="26">
        <v>70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40</v>
      </c>
      <c r="H26" s="8" t="s">
        <v>9</v>
      </c>
      <c r="I26" s="8">
        <f>G26*G27^3/12</f>
        <v>73173.333333333328</v>
      </c>
      <c r="J26" s="16" t="s">
        <v>8</v>
      </c>
      <c r="L26" s="8">
        <f>IF($B$13=1,H13,H19)</f>
        <v>40</v>
      </c>
      <c r="N26" s="8" t="s">
        <v>41</v>
      </c>
      <c r="O26" s="8">
        <f>IF(B8=1,L26*2,L26)</f>
        <v>40</v>
      </c>
      <c r="P26" s="8" t="s">
        <v>10</v>
      </c>
      <c r="Q26" s="8">
        <f>O26*O27^3/12</f>
        <v>73173.333333333328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28</v>
      </c>
      <c r="H27" s="8" t="s">
        <v>14</v>
      </c>
      <c r="I27" s="17">
        <f>$C$21*I26/G28/100</f>
        <v>4956903.2258064514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4956903.2258064514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1.1868447606782944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0.49183140700997846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21169354.838709675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2017-01-22T17:14:29Z</dcterms:modified>
</cp:coreProperties>
</file>